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30" windowHeight="822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81" s="1"/>
  <c r="L61"/>
  <c r="L51"/>
  <c r="L62" s="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L195"/>
  <c r="I176"/>
  <c r="G176"/>
  <c r="G157"/>
  <c r="L157"/>
  <c r="I157"/>
  <c r="L138"/>
  <c r="G138"/>
  <c r="I138"/>
  <c r="I119"/>
  <c r="H119"/>
  <c r="L119"/>
  <c r="H100"/>
  <c r="F100"/>
  <c r="J100"/>
  <c r="J81"/>
  <c r="F81"/>
  <c r="H62"/>
  <c r="J62"/>
  <c r="F62"/>
  <c r="H43"/>
  <c r="J43"/>
  <c r="F43"/>
  <c r="L43"/>
  <c r="J119"/>
  <c r="L24"/>
  <c r="L100"/>
  <c r="L176"/>
  <c r="G119"/>
  <c r="G43"/>
  <c r="I43"/>
  <c r="I62"/>
  <c r="G100"/>
  <c r="I100"/>
  <c r="H138"/>
  <c r="J138"/>
  <c r="H157"/>
  <c r="J157"/>
  <c r="H176"/>
  <c r="J176"/>
  <c r="H195"/>
  <c r="J195"/>
  <c r="H81"/>
  <c r="G81"/>
  <c r="I81"/>
  <c r="G62"/>
  <c r="F119"/>
  <c r="F138"/>
  <c r="F157"/>
  <c r="F176"/>
  <c r="F195"/>
  <c r="I24"/>
  <c r="F24"/>
  <c r="J24"/>
  <c r="H24"/>
  <c r="G24"/>
  <c r="L196" l="1"/>
  <c r="I196"/>
  <c r="J196"/>
  <c r="F196"/>
  <c r="H196"/>
  <c r="G196"/>
</calcChain>
</file>

<file path=xl/sharedStrings.xml><?xml version="1.0" encoding="utf-8"?>
<sst xmlns="http://schemas.openxmlformats.org/spreadsheetml/2006/main" count="251" uniqueCount="80">
  <si>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</si>
  <si>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</si>
  <si>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</si>
  <si>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</si>
  <si>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</si>
  <si>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</si>
  <si>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</si>
  <si>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</si>
  <si>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</si>
  <si>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</si>
  <si>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</si>
  <si>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</si>
  <si>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</si>
  <si>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</si>
  <si>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</si>
  <si>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</si>
  <si>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</si>
  <si>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</si>
  <si>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</si>
  <si>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</si>
  <si>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</si>
  <si>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</si>
  <si>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</si>
  <si>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</si>
  <si>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</si>
  <si>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</si>
  <si>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</si>
  <si>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</si>
  <si>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</si>
  <si>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</si>
  <si>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</si>
  <si>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</si>
  <si>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</si>
  <si>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</si>
  <si>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</si>
  <si>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</si>
  <si>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</si>
  <si>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</si>
  <si>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</si>
  <si>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</si>
  <si>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Биточки мясные говяжьи</t>
  </si>
  <si>
    <t>Чай с сахаром</t>
  </si>
  <si>
    <t>Хлеб пшеничный</t>
  </si>
  <si>
    <t>Свекла отварная в нарезке</t>
  </si>
  <si>
    <t>Макаронный гарнир</t>
  </si>
  <si>
    <t>Куриное  мясо   в  сметанном  соусе</t>
  </si>
  <si>
    <t>Пшенный  гарнир</t>
  </si>
  <si>
    <t>Какао с  молоком</t>
  </si>
  <si>
    <t>сладкое</t>
  </si>
  <si>
    <t>Тефтели  из   говядины с соусом</t>
  </si>
  <si>
    <t xml:space="preserve">Картофельное пюре  </t>
  </si>
  <si>
    <t>Чай с  сахаром</t>
  </si>
  <si>
    <t>Капуста тушенная</t>
  </si>
  <si>
    <t>Рыбные  котлеты (рыба)</t>
  </si>
  <si>
    <t>Рисовый гарнир</t>
  </si>
  <si>
    <t>Какао с молоком</t>
  </si>
  <si>
    <t>Котлета из куриного  филе</t>
  </si>
  <si>
    <t>Гречка  рассыпчатая</t>
  </si>
  <si>
    <t>Отварная морковь в нарезке</t>
  </si>
  <si>
    <t xml:space="preserve"> Хлеб пшеничный</t>
  </si>
  <si>
    <t>Отварная  свекла в нарезке</t>
  </si>
  <si>
    <t xml:space="preserve">Чай с сахаром  </t>
  </si>
  <si>
    <t>Отварные макароны</t>
  </si>
  <si>
    <t>Рыбные котлеты</t>
  </si>
  <si>
    <t>Картофельное пюре</t>
  </si>
  <si>
    <t>Тушенная капуста</t>
  </si>
  <si>
    <t>Куриное  филе с соусом сметанным</t>
  </si>
  <si>
    <t>Пшенный гарнир</t>
  </si>
  <si>
    <t>Отварная морковь  в  нарезке</t>
  </si>
  <si>
    <t>Плов из мяса говядины</t>
  </si>
  <si>
    <t>Куриные котлеты</t>
  </si>
  <si>
    <t>Суп гороховый со сметаной</t>
  </si>
  <si>
    <t>Борщ со сметаной</t>
  </si>
  <si>
    <t>Суп картофельный с рисом</t>
  </si>
  <si>
    <t>Суп фасолевый со сметаной</t>
  </si>
  <si>
    <t>Суп перловый</t>
  </si>
  <si>
    <t>Суп картофельный с макаронами</t>
  </si>
  <si>
    <t>Шницель куриный</t>
  </si>
  <si>
    <t>МКОУ СОШ №3 с.п. Н. Куркужин</t>
  </si>
  <si>
    <t>Нартоков Б.М.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</si>
</sst>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1CC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3" xfId="0" applyNumberFormat="1" applyFont="1" applyFill="1" applyBorder="1" applyAlignment="1">
      <alignment horizontal="right" vertical="top" shrinkToFit="1"/>
    </xf>
    <xf numFmtId="2" fontId="11" fillId="4" borderId="24" xfId="0" applyNumberFormat="1" applyFont="1" applyFill="1" applyBorder="1" applyAlignment="1">
      <alignment horizontal="right" vertical="top" shrinkToFit="1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0" fontId="12" fillId="2" borderId="2" xfId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1" fontId="12" fillId="2" borderId="17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0" fontId="12" fillId="2" borderId="2" xfId="1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0" fontId="13" fillId="6" borderId="25" xfId="2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1" fontId="13" fillId="6" borderId="26" xfId="2" applyNumberFormat="1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2" fontId="13" fillId="6" borderId="25" xfId="2" applyNumberFormat="1" applyFill="1" applyBorder="1" applyProtection="1">
      <protection locked="0"/>
    </xf>
    <xf numFmtId="0" fontId="13" fillId="6" borderId="25" xfId="2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0" fontId="13" fillId="6" borderId="25" xfId="2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1" fontId="13" fillId="6" borderId="26" xfId="2" applyNumberFormat="1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2" fontId="13" fillId="6" borderId="25" xfId="2" applyNumberFormat="1" applyFill="1" applyBorder="1" applyProtection="1">
      <protection locked="0"/>
    </xf>
    <xf numFmtId="0" fontId="13" fillId="6" borderId="25" xfId="2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0" fontId="12" fillId="2" borderId="2" xfId="1" applyFill="1" applyBorder="1" applyAlignment="1" applyProtection="1">
      <alignment wrapText="1"/>
      <protection locked="0"/>
    </xf>
    <xf numFmtId="1" fontId="12" fillId="2" borderId="2" xfId="1" applyNumberFormat="1" applyFill="1" applyBorder="1" applyProtection="1">
      <protection locked="0"/>
    </xf>
    <xf numFmtId="1" fontId="12" fillId="2" borderId="17" xfId="1" applyNumberFormat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0" fontId="12" fillId="2" borderId="2" xfId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1" fontId="12" fillId="2" borderId="17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0" fontId="12" fillId="2" borderId="2" xfId="1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0" fontId="13" fillId="6" borderId="25" xfId="2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1" fontId="13" fillId="6" borderId="26" xfId="2" applyNumberFormat="1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2" fontId="13" fillId="6" borderId="25" xfId="2" applyNumberFormat="1" applyFill="1" applyBorder="1" applyProtection="1">
      <protection locked="0"/>
    </xf>
    <xf numFmtId="0" fontId="13" fillId="6" borderId="25" xfId="2" applyFill="1" applyBorder="1" applyProtection="1">
      <protection locked="0"/>
    </xf>
    <xf numFmtId="1" fontId="14" fillId="5" borderId="27" xfId="3" applyNumberFormat="1" applyFill="1" applyBorder="1" applyProtection="1">
      <protection locked="0"/>
    </xf>
    <xf numFmtId="0" fontId="14" fillId="5" borderId="27" xfId="3" applyFill="1" applyBorder="1" applyAlignment="1" applyProtection="1">
      <alignment wrapText="1"/>
      <protection locked="0"/>
    </xf>
    <xf numFmtId="2" fontId="14" fillId="5" borderId="27" xfId="3" applyNumberFormat="1" applyFill="1" applyBorder="1" applyProtection="1">
      <protection locked="0"/>
    </xf>
    <xf numFmtId="1" fontId="14" fillId="5" borderId="27" xfId="3" applyNumberFormat="1" applyFill="1" applyBorder="1" applyProtection="1">
      <protection locked="0"/>
    </xf>
    <xf numFmtId="1" fontId="14" fillId="5" borderId="28" xfId="3" applyNumberFormat="1" applyFill="1" applyBorder="1" applyProtection="1">
      <protection locked="0"/>
    </xf>
    <xf numFmtId="1" fontId="14" fillId="5" borderId="27" xfId="3" applyNumberFormat="1" applyFill="1" applyBorder="1" applyProtection="1">
      <protection locked="0"/>
    </xf>
    <xf numFmtId="0" fontId="14" fillId="5" borderId="27" xfId="3" applyFill="1" applyBorder="1" applyProtection="1">
      <protection locked="0"/>
    </xf>
    <xf numFmtId="1" fontId="12" fillId="2" borderId="27" xfId="1" applyNumberFormat="1" applyFill="1" applyBorder="1" applyProtection="1">
      <protection locked="0"/>
    </xf>
    <xf numFmtId="0" fontId="12" fillId="2" borderId="27" xfId="1" applyFill="1" applyBorder="1" applyAlignment="1" applyProtection="1">
      <alignment wrapText="1"/>
      <protection locked="0"/>
    </xf>
    <xf numFmtId="0" fontId="12" fillId="2" borderId="27" xfId="1" applyFill="1" applyBorder="1" applyProtection="1">
      <protection locked="0"/>
    </xf>
    <xf numFmtId="2" fontId="12" fillId="2" borderId="27" xfId="1" applyNumberFormat="1" applyFill="1" applyBorder="1" applyProtection="1">
      <protection locked="0"/>
    </xf>
    <xf numFmtId="1" fontId="12" fillId="2" borderId="27" xfId="1" applyNumberFormat="1" applyFill="1" applyBorder="1" applyProtection="1">
      <protection locked="0"/>
    </xf>
    <xf numFmtId="1" fontId="12" fillId="2" borderId="28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8" t="s">
        <v>78</v>
      </c>
      <c r="D1" s="109"/>
      <c r="E1" s="109"/>
      <c r="F1" s="12" t="s">
        <v>16</v>
      </c>
      <c r="G1" s="2" t="s">
        <v>17</v>
      </c>
      <c r="H1" s="110" t="s">
        <v>39</v>
      </c>
      <c r="I1" s="110"/>
      <c r="J1" s="110"/>
      <c r="K1" s="110"/>
    </row>
    <row r="2" spans="1:12" ht="18">
      <c r="A2" s="35" t="s">
        <v>6</v>
      </c>
      <c r="C2" s="2"/>
      <c r="G2" s="2" t="s">
        <v>18</v>
      </c>
      <c r="H2" s="110" t="s">
        <v>79</v>
      </c>
      <c r="I2" s="110"/>
      <c r="J2" s="110"/>
      <c r="K2" s="11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26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0.93</v>
      </c>
      <c r="H14" s="43">
        <v>3.12</v>
      </c>
      <c r="I14" s="43">
        <v>6.15</v>
      </c>
      <c r="J14" s="43">
        <v>68</v>
      </c>
      <c r="K14" s="44">
        <v>17</v>
      </c>
      <c r="L14" s="43">
        <v>2</v>
      </c>
    </row>
    <row r="15" spans="1:12" ht="15.75" thickBot="1">
      <c r="A15" s="23"/>
      <c r="B15" s="15"/>
      <c r="C15" s="11"/>
      <c r="D15" s="7" t="s">
        <v>27</v>
      </c>
      <c r="E15" s="53" t="s">
        <v>71</v>
      </c>
      <c r="F15" s="54">
        <v>200</v>
      </c>
      <c r="G15" s="54">
        <v>4</v>
      </c>
      <c r="H15" s="54">
        <v>1</v>
      </c>
      <c r="I15" s="55">
        <v>19</v>
      </c>
      <c r="J15" s="54">
        <v>100</v>
      </c>
      <c r="K15" s="44"/>
      <c r="L15" s="56">
        <v>10.210000000000001</v>
      </c>
    </row>
    <row r="16" spans="1:12" ht="15">
      <c r="A16" s="23"/>
      <c r="B16" s="15"/>
      <c r="C16" s="11"/>
      <c r="D16" s="7" t="s">
        <v>28</v>
      </c>
      <c r="E16" s="39" t="s">
        <v>40</v>
      </c>
      <c r="F16" s="40">
        <v>90</v>
      </c>
      <c r="G16" s="40">
        <v>12.97</v>
      </c>
      <c r="H16" s="40">
        <v>11.78</v>
      </c>
      <c r="I16" s="40">
        <v>15.99</v>
      </c>
      <c r="J16" s="40">
        <v>234.54</v>
      </c>
      <c r="K16" s="41">
        <v>268</v>
      </c>
      <c r="L16" s="40">
        <v>69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</v>
      </c>
      <c r="K17" s="44">
        <v>688</v>
      </c>
      <c r="L17" s="43">
        <v>2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7.0000000000000007E-2</v>
      </c>
      <c r="H18" s="43">
        <v>0.02</v>
      </c>
      <c r="I18" s="43">
        <v>15.2</v>
      </c>
      <c r="J18" s="43">
        <v>62</v>
      </c>
      <c r="K18" s="44">
        <v>376</v>
      </c>
      <c r="L18" s="43">
        <v>4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3.07</v>
      </c>
      <c r="H19" s="43">
        <v>1.07</v>
      </c>
      <c r="I19" s="43">
        <v>20.9</v>
      </c>
      <c r="J19" s="43">
        <v>107.2</v>
      </c>
      <c r="K19" s="44">
        <v>959</v>
      </c>
      <c r="L19" s="43">
        <v>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26.56</v>
      </c>
      <c r="H23" s="19">
        <f t="shared" si="2"/>
        <v>21.509999999999998</v>
      </c>
      <c r="I23" s="19">
        <f t="shared" si="2"/>
        <v>103.69</v>
      </c>
      <c r="J23" s="19">
        <f t="shared" si="2"/>
        <v>739.74</v>
      </c>
      <c r="K23" s="25"/>
      <c r="L23" s="19">
        <f t="shared" ref="L23" si="3">SUM(L14:L22)</f>
        <v>89.210000000000008</v>
      </c>
    </row>
    <row r="24" spans="1:12" ht="15.75" thickBot="1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760</v>
      </c>
      <c r="G24" s="32">
        <f t="shared" ref="G24:J24" si="4">G13+G23</f>
        <v>26.56</v>
      </c>
      <c r="H24" s="32">
        <f t="shared" si="4"/>
        <v>21.509999999999998</v>
      </c>
      <c r="I24" s="32">
        <f t="shared" si="4"/>
        <v>103.69</v>
      </c>
      <c r="J24" s="32">
        <f t="shared" si="4"/>
        <v>739.74</v>
      </c>
      <c r="K24" s="32"/>
      <c r="L24" s="32">
        <f t="shared" ref="L24" si="5">L13+L23</f>
        <v>89.210000000000008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48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62" t="s">
        <v>72</v>
      </c>
      <c r="F34" s="59">
        <v>200</v>
      </c>
      <c r="G34" s="59">
        <v>1</v>
      </c>
      <c r="H34" s="59">
        <v>2</v>
      </c>
      <c r="I34" s="60">
        <v>7</v>
      </c>
      <c r="J34" s="59">
        <v>61</v>
      </c>
      <c r="K34" s="58">
        <v>57</v>
      </c>
      <c r="L34" s="61">
        <v>11.4</v>
      </c>
    </row>
    <row r="35" spans="1:12" ht="15">
      <c r="A35" s="14"/>
      <c r="B35" s="15"/>
      <c r="C35" s="11"/>
      <c r="D35" s="7" t="s">
        <v>28</v>
      </c>
      <c r="E35" s="39" t="s">
        <v>45</v>
      </c>
      <c r="F35" s="40">
        <v>90</v>
      </c>
      <c r="G35" s="40">
        <v>84.29</v>
      </c>
      <c r="H35" s="40">
        <v>11.26</v>
      </c>
      <c r="I35" s="40">
        <v>3.51</v>
      </c>
      <c r="J35" s="40">
        <v>290</v>
      </c>
      <c r="K35" s="41">
        <v>308</v>
      </c>
      <c r="L35" s="40">
        <v>55</v>
      </c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6.6</v>
      </c>
      <c r="H36" s="43">
        <v>5.72</v>
      </c>
      <c r="I36" s="43">
        <v>37.880000000000003</v>
      </c>
      <c r="J36" s="43">
        <v>229.5</v>
      </c>
      <c r="K36" s="44">
        <v>679</v>
      </c>
      <c r="L36" s="43">
        <v>4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3.16</v>
      </c>
      <c r="H37" s="43">
        <v>3.34</v>
      </c>
      <c r="I37" s="43">
        <v>22.94</v>
      </c>
      <c r="J37" s="43">
        <v>130.6</v>
      </c>
      <c r="K37" s="44">
        <v>382</v>
      </c>
      <c r="L37" s="43">
        <v>6.1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3.07</v>
      </c>
      <c r="H38" s="43">
        <v>1.07</v>
      </c>
      <c r="I38" s="43">
        <v>20.9</v>
      </c>
      <c r="J38" s="43">
        <v>107.2</v>
      </c>
      <c r="K38" s="44">
        <v>8</v>
      </c>
      <c r="L38" s="43">
        <v>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98.11999999999999</v>
      </c>
      <c r="H42" s="19">
        <f t="shared" ref="H42" si="11">SUM(H33:H41)</f>
        <v>23.39</v>
      </c>
      <c r="I42" s="19">
        <f t="shared" ref="I42" si="12">SUM(I33:I41)</f>
        <v>92.22999999999999</v>
      </c>
      <c r="J42" s="19">
        <f t="shared" ref="J42:L42" si="13">SUM(J33:J41)</f>
        <v>818.30000000000007</v>
      </c>
      <c r="K42" s="25"/>
      <c r="L42" s="19">
        <f t="shared" si="13"/>
        <v>78.5</v>
      </c>
    </row>
    <row r="43" spans="1:12" ht="15.75" customHeight="1" thickBot="1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700</v>
      </c>
      <c r="G43" s="32">
        <f t="shared" ref="G43" si="14">G32+G42</f>
        <v>98.11999999999999</v>
      </c>
      <c r="H43" s="32">
        <f t="shared" ref="H43" si="15">H32+H42</f>
        <v>23.39</v>
      </c>
      <c r="I43" s="32">
        <f t="shared" ref="I43" si="16">I32+I42</f>
        <v>92.22999999999999</v>
      </c>
      <c r="J43" s="32">
        <f t="shared" ref="J43:L43" si="17">J32+J42</f>
        <v>818.30000000000007</v>
      </c>
      <c r="K43" s="32"/>
      <c r="L43" s="32">
        <f t="shared" si="17"/>
        <v>78.5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3.07</v>
      </c>
      <c r="H52" s="43">
        <v>1.07</v>
      </c>
      <c r="I52" s="43">
        <v>20.9</v>
      </c>
      <c r="J52" s="43">
        <v>107</v>
      </c>
      <c r="K52" s="44">
        <v>8</v>
      </c>
      <c r="L52" s="43">
        <v>2</v>
      </c>
    </row>
    <row r="53" spans="1:12" ht="15.75" thickBot="1">
      <c r="A53" s="23"/>
      <c r="B53" s="15"/>
      <c r="C53" s="11"/>
      <c r="D53" s="7" t="s">
        <v>27</v>
      </c>
      <c r="E53" s="71" t="s">
        <v>73</v>
      </c>
      <c r="F53" s="70">
        <v>200</v>
      </c>
      <c r="G53" s="72">
        <v>2.1800000000000002</v>
      </c>
      <c r="H53" s="72">
        <v>2.84</v>
      </c>
      <c r="I53" s="73">
        <v>14.3</v>
      </c>
      <c r="J53" s="74">
        <v>91.5</v>
      </c>
      <c r="K53" s="76">
        <v>80</v>
      </c>
      <c r="L53" s="75">
        <v>6.2</v>
      </c>
    </row>
    <row r="54" spans="1:12" ht="15">
      <c r="A54" s="23"/>
      <c r="B54" s="15"/>
      <c r="C54" s="11"/>
      <c r="D54" s="7" t="s">
        <v>28</v>
      </c>
      <c r="E54" s="39" t="s">
        <v>49</v>
      </c>
      <c r="F54" s="40">
        <v>130</v>
      </c>
      <c r="G54" s="40">
        <v>11.78</v>
      </c>
      <c r="H54" s="40">
        <v>12.91</v>
      </c>
      <c r="I54" s="40">
        <v>14.9</v>
      </c>
      <c r="J54" s="40">
        <v>223</v>
      </c>
      <c r="K54" s="41">
        <v>286</v>
      </c>
      <c r="L54" s="40">
        <v>70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3.45</v>
      </c>
      <c r="H55" s="43">
        <v>15.7</v>
      </c>
      <c r="I55" s="43">
        <v>16.329999999999998</v>
      </c>
      <c r="J55" s="43">
        <v>181</v>
      </c>
      <c r="K55" s="44">
        <v>694</v>
      </c>
      <c r="L55" s="43"/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0.93</v>
      </c>
      <c r="H56" s="43">
        <v>3.25</v>
      </c>
      <c r="I56" s="43">
        <v>6.72</v>
      </c>
      <c r="J56" s="43">
        <v>67</v>
      </c>
      <c r="K56" s="44">
        <v>321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7.0000000000000007E-2</v>
      </c>
      <c r="H57" s="43">
        <v>0.02</v>
      </c>
      <c r="I57" s="43">
        <v>15.2</v>
      </c>
      <c r="J57" s="43">
        <v>62</v>
      </c>
      <c r="K57" s="44">
        <v>376</v>
      </c>
      <c r="L57" s="43">
        <v>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21.48</v>
      </c>
      <c r="H61" s="19">
        <f t="shared" ref="H61" si="23">SUM(H52:H60)</f>
        <v>35.79</v>
      </c>
      <c r="I61" s="19">
        <f t="shared" ref="I61" si="24">SUM(I52:I60)</f>
        <v>88.350000000000009</v>
      </c>
      <c r="J61" s="19">
        <f t="shared" ref="J61:L61" si="25">SUM(J52:J60)</f>
        <v>731.5</v>
      </c>
      <c r="K61" s="25"/>
      <c r="L61" s="19">
        <f t="shared" si="25"/>
        <v>82.2</v>
      </c>
    </row>
    <row r="62" spans="1:12" ht="15.75" customHeight="1" thickBot="1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800</v>
      </c>
      <c r="G62" s="32">
        <f t="shared" ref="G62" si="26">G51+G61</f>
        <v>21.48</v>
      </c>
      <c r="H62" s="32">
        <f t="shared" ref="H62" si="27">H51+H61</f>
        <v>35.79</v>
      </c>
      <c r="I62" s="32">
        <f t="shared" ref="I62" si="28">I51+I61</f>
        <v>88.350000000000009</v>
      </c>
      <c r="J62" s="32">
        <f t="shared" ref="J62:L62" si="29">J51+J61</f>
        <v>731.5</v>
      </c>
      <c r="K62" s="32"/>
      <c r="L62" s="32">
        <f t="shared" si="29"/>
        <v>82.2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78" t="s">
        <v>74</v>
      </c>
      <c r="F72" s="77">
        <v>200</v>
      </c>
      <c r="G72" s="79">
        <v>6</v>
      </c>
      <c r="H72" s="79">
        <v>0</v>
      </c>
      <c r="I72" s="80">
        <v>27</v>
      </c>
      <c r="J72" s="81">
        <v>135</v>
      </c>
      <c r="K72" s="83">
        <v>39</v>
      </c>
      <c r="L72" s="82">
        <v>11.2</v>
      </c>
    </row>
    <row r="73" spans="1:12" ht="15">
      <c r="A73" s="23"/>
      <c r="B73" s="15"/>
      <c r="C73" s="11"/>
      <c r="D73" s="7" t="s">
        <v>28</v>
      </c>
      <c r="E73" s="39" t="s">
        <v>53</v>
      </c>
      <c r="F73" s="40">
        <v>90</v>
      </c>
      <c r="G73" s="40">
        <v>15.78</v>
      </c>
      <c r="H73" s="40">
        <v>12.14</v>
      </c>
      <c r="I73" s="40">
        <v>0.28000000000000003</v>
      </c>
      <c r="J73" s="40">
        <v>83</v>
      </c>
      <c r="K73" s="41">
        <v>234</v>
      </c>
      <c r="L73" s="40">
        <v>50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7.56</v>
      </c>
      <c r="H74" s="43">
        <v>5.67</v>
      </c>
      <c r="I74" s="43">
        <v>29.85</v>
      </c>
      <c r="J74" s="43">
        <v>189</v>
      </c>
      <c r="K74" s="44">
        <v>679</v>
      </c>
      <c r="L74" s="43">
        <v>4.5</v>
      </c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7.0000000000000007E-2</v>
      </c>
      <c r="H75" s="43">
        <v>0.02</v>
      </c>
      <c r="I75" s="43">
        <v>15.2</v>
      </c>
      <c r="J75" s="43">
        <v>62</v>
      </c>
      <c r="K75" s="44">
        <v>376</v>
      </c>
      <c r="L75" s="43">
        <v>6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3.07</v>
      </c>
      <c r="H76" s="43">
        <v>1.07</v>
      </c>
      <c r="I76" s="43">
        <v>20.9</v>
      </c>
      <c r="J76" s="43">
        <v>107</v>
      </c>
      <c r="K76" s="44">
        <v>8</v>
      </c>
      <c r="L76" s="43">
        <v>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32.479999999999997</v>
      </c>
      <c r="H80" s="19">
        <f t="shared" ref="H80" si="35">SUM(H71:H79)</f>
        <v>18.900000000000002</v>
      </c>
      <c r="I80" s="19">
        <f t="shared" ref="I80" si="36">SUM(I71:I79)</f>
        <v>93.22999999999999</v>
      </c>
      <c r="J80" s="19">
        <f t="shared" ref="J80:L80" si="37">SUM(J71:J79)</f>
        <v>576</v>
      </c>
      <c r="K80" s="25"/>
      <c r="L80" s="19">
        <f t="shared" si="37"/>
        <v>73.7</v>
      </c>
    </row>
    <row r="81" spans="1:12" ht="15.75" customHeight="1" thickBot="1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700</v>
      </c>
      <c r="G81" s="32">
        <f t="shared" ref="G81" si="38">G70+G80</f>
        <v>32.479999999999997</v>
      </c>
      <c r="H81" s="32">
        <f t="shared" ref="H81" si="39">H70+H80</f>
        <v>18.900000000000002</v>
      </c>
      <c r="I81" s="32">
        <f t="shared" ref="I81" si="40">I70+I80</f>
        <v>93.22999999999999</v>
      </c>
      <c r="J81" s="32">
        <f t="shared" ref="J81:L81" si="41">J70+J80</f>
        <v>576</v>
      </c>
      <c r="K81" s="32"/>
      <c r="L81" s="32">
        <f t="shared" si="41"/>
        <v>73.7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1.55</v>
      </c>
      <c r="H90" s="43">
        <v>0.77</v>
      </c>
      <c r="I90" s="43">
        <v>6.34</v>
      </c>
      <c r="J90" s="43">
        <v>58</v>
      </c>
      <c r="K90" s="44">
        <v>16</v>
      </c>
      <c r="L90" s="43">
        <v>2.6</v>
      </c>
    </row>
    <row r="91" spans="1:12" ht="15.75" thickBot="1">
      <c r="A91" s="23"/>
      <c r="B91" s="15"/>
      <c r="C91" s="11"/>
      <c r="D91" s="7" t="s">
        <v>27</v>
      </c>
      <c r="E91" s="89" t="s">
        <v>75</v>
      </c>
      <c r="F91" s="88">
        <v>200</v>
      </c>
      <c r="G91" s="90">
        <v>1</v>
      </c>
      <c r="H91" s="90">
        <v>1</v>
      </c>
      <c r="I91" s="91">
        <v>12</v>
      </c>
      <c r="J91" s="92">
        <v>68</v>
      </c>
      <c r="K91" s="94">
        <v>41</v>
      </c>
      <c r="L91" s="93">
        <v>6.2</v>
      </c>
    </row>
    <row r="92" spans="1:12" ht="15">
      <c r="A92" s="23"/>
      <c r="B92" s="15"/>
      <c r="C92" s="11"/>
      <c r="D92" s="7" t="s">
        <v>28</v>
      </c>
      <c r="E92" s="39" t="s">
        <v>56</v>
      </c>
      <c r="F92" s="40">
        <v>90</v>
      </c>
      <c r="G92" s="40">
        <v>9.7799999999999994</v>
      </c>
      <c r="H92" s="40">
        <v>13.58</v>
      </c>
      <c r="I92" s="40">
        <v>7.73</v>
      </c>
      <c r="J92" s="40">
        <v>227</v>
      </c>
      <c r="K92" s="41">
        <v>354</v>
      </c>
      <c r="L92" s="40">
        <v>57</v>
      </c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7.46</v>
      </c>
      <c r="H93" s="43">
        <v>5.61</v>
      </c>
      <c r="I93" s="43">
        <v>35.840000000000003</v>
      </c>
      <c r="J93" s="43">
        <v>230</v>
      </c>
      <c r="K93" s="44">
        <v>679</v>
      </c>
      <c r="L93" s="43">
        <v>4.5</v>
      </c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3.16</v>
      </c>
      <c r="H94" s="43">
        <v>3.34</v>
      </c>
      <c r="I94" s="43">
        <v>22.94</v>
      </c>
      <c r="J94" s="43">
        <v>130</v>
      </c>
      <c r="K94" s="44">
        <v>382</v>
      </c>
      <c r="L94" s="43">
        <v>6.1</v>
      </c>
    </row>
    <row r="95" spans="1:12" ht="15">
      <c r="A95" s="23"/>
      <c r="B95" s="15"/>
      <c r="C95" s="11"/>
      <c r="D95" s="7" t="s">
        <v>31</v>
      </c>
      <c r="E95" s="42" t="s">
        <v>59</v>
      </c>
      <c r="F95" s="43">
        <v>60</v>
      </c>
      <c r="G95" s="43">
        <v>3.07</v>
      </c>
      <c r="H95" s="43">
        <v>1.07</v>
      </c>
      <c r="I95" s="43">
        <v>20.9</v>
      </c>
      <c r="J95" s="43">
        <v>107</v>
      </c>
      <c r="K95" s="44">
        <v>8</v>
      </c>
      <c r="L95" s="43">
        <v>2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26.02</v>
      </c>
      <c r="H99" s="19">
        <f t="shared" ref="H99" si="47">SUM(H90:H98)</f>
        <v>25.37</v>
      </c>
      <c r="I99" s="19">
        <f t="shared" ref="I99" si="48">SUM(I90:I98)</f>
        <v>105.75</v>
      </c>
      <c r="J99" s="19">
        <f t="shared" ref="J99:L99" si="49">SUM(J90:J98)</f>
        <v>820</v>
      </c>
      <c r="K99" s="25"/>
      <c r="L99" s="19">
        <f t="shared" si="49"/>
        <v>78.399999999999991</v>
      </c>
    </row>
    <row r="100" spans="1:12" ht="15.75" customHeight="1" thickBot="1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760</v>
      </c>
      <c r="G100" s="32">
        <f t="shared" ref="G100" si="50">G89+G99</f>
        <v>26.02</v>
      </c>
      <c r="H100" s="32">
        <f t="shared" ref="H100" si="51">H89+H99</f>
        <v>25.37</v>
      </c>
      <c r="I100" s="32">
        <f t="shared" ref="I100" si="52">I89+I99</f>
        <v>105.75</v>
      </c>
      <c r="J100" s="32">
        <f t="shared" ref="J100:L100" si="53">J89+J99</f>
        <v>820</v>
      </c>
      <c r="K100" s="32"/>
      <c r="L100" s="32">
        <f t="shared" si="53"/>
        <v>78.399999999999991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0.93</v>
      </c>
      <c r="H109" s="43">
        <v>3.12</v>
      </c>
      <c r="I109" s="43">
        <v>6.15</v>
      </c>
      <c r="J109" s="43">
        <v>68.37</v>
      </c>
      <c r="K109" s="44">
        <v>17</v>
      </c>
      <c r="L109" s="43">
        <v>5</v>
      </c>
    </row>
    <row r="110" spans="1:12" ht="15.75" thickBot="1">
      <c r="A110" s="23"/>
      <c r="B110" s="15"/>
      <c r="C110" s="11"/>
      <c r="D110" s="7" t="s">
        <v>27</v>
      </c>
      <c r="E110" s="96" t="s">
        <v>76</v>
      </c>
      <c r="F110" s="95">
        <v>200</v>
      </c>
      <c r="G110" s="98">
        <v>1</v>
      </c>
      <c r="H110" s="98">
        <v>1</v>
      </c>
      <c r="I110" s="99">
        <v>10</v>
      </c>
      <c r="J110" s="100">
        <v>62</v>
      </c>
      <c r="K110" s="101">
        <v>38</v>
      </c>
      <c r="L110" s="97">
        <v>10.210000000000001</v>
      </c>
    </row>
    <row r="111" spans="1:12" ht="15">
      <c r="A111" s="23"/>
      <c r="B111" s="15"/>
      <c r="C111" s="11"/>
      <c r="D111" s="7" t="s">
        <v>28</v>
      </c>
      <c r="E111" s="39" t="s">
        <v>69</v>
      </c>
      <c r="F111" s="40">
        <v>240</v>
      </c>
      <c r="G111" s="40">
        <v>22.23</v>
      </c>
      <c r="H111" s="40">
        <v>12</v>
      </c>
      <c r="I111" s="40">
        <v>41.52</v>
      </c>
      <c r="J111" s="40">
        <v>264</v>
      </c>
      <c r="K111" s="41">
        <v>304</v>
      </c>
      <c r="L111" s="40">
        <v>87.5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7.0000000000000007E-2</v>
      </c>
      <c r="H113" s="43">
        <v>0.02</v>
      </c>
      <c r="I113" s="43">
        <v>15.2</v>
      </c>
      <c r="J113" s="43">
        <v>62</v>
      </c>
      <c r="K113" s="44">
        <v>376</v>
      </c>
      <c r="L113" s="43">
        <v>3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3.07</v>
      </c>
      <c r="H114" s="43">
        <v>1.07</v>
      </c>
      <c r="I114" s="43">
        <v>20.9</v>
      </c>
      <c r="J114" s="43">
        <v>107.2</v>
      </c>
      <c r="K114" s="44">
        <v>8</v>
      </c>
      <c r="L114" s="43">
        <v>2.6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27.3</v>
      </c>
      <c r="H118" s="19">
        <f t="shared" si="56"/>
        <v>17.21</v>
      </c>
      <c r="I118" s="19">
        <f t="shared" si="56"/>
        <v>93.77000000000001</v>
      </c>
      <c r="J118" s="19">
        <f t="shared" si="56"/>
        <v>563.57000000000005</v>
      </c>
      <c r="K118" s="25"/>
      <c r="L118" s="19">
        <f t="shared" ref="L118" si="57">SUM(L109:L117)</f>
        <v>108.31</v>
      </c>
    </row>
    <row r="119" spans="1:12" ht="15.75" thickBot="1">
      <c r="A119" s="29">
        <f>A101</f>
        <v>2</v>
      </c>
      <c r="B119" s="30">
        <f>B101</f>
        <v>1</v>
      </c>
      <c r="C119" s="111" t="s">
        <v>4</v>
      </c>
      <c r="D119" s="112"/>
      <c r="E119" s="31"/>
      <c r="F119" s="32">
        <f>F108+F118</f>
        <v>760</v>
      </c>
      <c r="G119" s="32">
        <f t="shared" ref="G119" si="58">G108+G118</f>
        <v>27.3</v>
      </c>
      <c r="H119" s="32">
        <f t="shared" ref="H119" si="59">H108+H118</f>
        <v>17.21</v>
      </c>
      <c r="I119" s="32">
        <f t="shared" ref="I119" si="60">I108+I118</f>
        <v>93.77000000000001</v>
      </c>
      <c r="J119" s="32">
        <f t="shared" ref="J119:L119" si="61">J108+J118</f>
        <v>563.57000000000005</v>
      </c>
      <c r="K119" s="32"/>
      <c r="L119" s="32">
        <f t="shared" si="61"/>
        <v>108.31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48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87" t="s">
        <v>74</v>
      </c>
      <c r="F129" s="84">
        <v>200</v>
      </c>
      <c r="G129" s="84">
        <v>6</v>
      </c>
      <c r="H129" s="84">
        <v>0</v>
      </c>
      <c r="I129" s="85">
        <v>27</v>
      </c>
      <c r="J129" s="84">
        <v>135</v>
      </c>
      <c r="K129" s="83">
        <v>39</v>
      </c>
      <c r="L129" s="86">
        <v>11.2</v>
      </c>
    </row>
    <row r="130" spans="1:12" ht="15">
      <c r="A130" s="14"/>
      <c r="B130" s="15"/>
      <c r="C130" s="11"/>
      <c r="D130" s="7" t="s">
        <v>28</v>
      </c>
      <c r="E130" s="39" t="s">
        <v>70</v>
      </c>
      <c r="F130" s="40">
        <v>90</v>
      </c>
      <c r="G130" s="40">
        <v>11.13</v>
      </c>
      <c r="H130" s="40">
        <v>16.329999999999998</v>
      </c>
      <c r="I130" s="40">
        <v>8.4700000000000006</v>
      </c>
      <c r="J130" s="40">
        <v>223</v>
      </c>
      <c r="K130" s="41">
        <v>354</v>
      </c>
      <c r="L130" s="40">
        <v>55</v>
      </c>
    </row>
    <row r="131" spans="1:12" ht="1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7.46</v>
      </c>
      <c r="H131" s="43">
        <v>5.61</v>
      </c>
      <c r="I131" s="43">
        <v>35.840000000000003</v>
      </c>
      <c r="J131" s="43">
        <v>230.45</v>
      </c>
      <c r="K131" s="44">
        <v>679</v>
      </c>
      <c r="L131" s="43">
        <v>8</v>
      </c>
    </row>
    <row r="132" spans="1:12" ht="1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3.16</v>
      </c>
      <c r="H132" s="43">
        <v>3.34</v>
      </c>
      <c r="I132" s="43">
        <v>22.94</v>
      </c>
      <c r="J132" s="43">
        <v>130.6</v>
      </c>
      <c r="K132" s="44">
        <v>382</v>
      </c>
      <c r="L132" s="43">
        <v>15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3.07</v>
      </c>
      <c r="H133" s="43">
        <v>1.07</v>
      </c>
      <c r="I133" s="43">
        <v>20.9</v>
      </c>
      <c r="J133" s="43">
        <v>107.2</v>
      </c>
      <c r="K133" s="44">
        <v>8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30.820000000000004</v>
      </c>
      <c r="H137" s="19">
        <f t="shared" si="64"/>
        <v>26.349999999999998</v>
      </c>
      <c r="I137" s="19">
        <f t="shared" si="64"/>
        <v>115.15</v>
      </c>
      <c r="J137" s="19">
        <f t="shared" si="64"/>
        <v>826.25000000000011</v>
      </c>
      <c r="K137" s="25"/>
      <c r="L137" s="19">
        <f t="shared" ref="L137" si="65">SUM(L128:L136)</f>
        <v>92.2</v>
      </c>
    </row>
    <row r="138" spans="1:12" ht="15.75" thickBot="1">
      <c r="A138" s="33">
        <f>A120</f>
        <v>2</v>
      </c>
      <c r="B138" s="33">
        <f>B120</f>
        <v>2</v>
      </c>
      <c r="C138" s="111" t="s">
        <v>4</v>
      </c>
      <c r="D138" s="112"/>
      <c r="E138" s="31"/>
      <c r="F138" s="32">
        <f>F127+F137</f>
        <v>700</v>
      </c>
      <c r="G138" s="32">
        <f t="shared" ref="G138" si="66">G127+G137</f>
        <v>30.820000000000004</v>
      </c>
      <c r="H138" s="32">
        <f t="shared" ref="H138" si="67">H127+H137</f>
        <v>26.349999999999998</v>
      </c>
      <c r="I138" s="32">
        <f t="shared" ref="I138" si="68">I127+I137</f>
        <v>115.15</v>
      </c>
      <c r="J138" s="32">
        <f t="shared" ref="J138:L138" si="69">J127+J137</f>
        <v>826.25000000000011</v>
      </c>
      <c r="K138" s="32"/>
      <c r="L138" s="32">
        <f t="shared" si="69"/>
        <v>92.2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53" t="s">
        <v>71</v>
      </c>
      <c r="F148" s="54">
        <v>200</v>
      </c>
      <c r="G148" s="54">
        <v>4</v>
      </c>
      <c r="H148" s="54">
        <v>1</v>
      </c>
      <c r="I148" s="55">
        <v>19</v>
      </c>
      <c r="J148" s="54">
        <v>100</v>
      </c>
      <c r="K148" s="44"/>
      <c r="L148" s="56">
        <v>10.210000000000001</v>
      </c>
    </row>
    <row r="149" spans="1:12" ht="15">
      <c r="A149" s="23"/>
      <c r="B149" s="15"/>
      <c r="C149" s="11"/>
      <c r="D149" s="7" t="s">
        <v>28</v>
      </c>
      <c r="E149" s="39" t="s">
        <v>77</v>
      </c>
      <c r="F149" s="40">
        <v>90</v>
      </c>
      <c r="G149" s="40">
        <v>12.97</v>
      </c>
      <c r="H149" s="40">
        <v>11.78</v>
      </c>
      <c r="I149" s="40">
        <v>15.99</v>
      </c>
      <c r="J149" s="40">
        <v>234.54</v>
      </c>
      <c r="K149" s="41">
        <v>268</v>
      </c>
      <c r="L149" s="40">
        <v>82.5</v>
      </c>
    </row>
    <row r="150" spans="1:12" ht="1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688</v>
      </c>
      <c r="L150" s="43">
        <v>4.5</v>
      </c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7.0000000000000007E-2</v>
      </c>
      <c r="H151" s="43">
        <v>0.02</v>
      </c>
      <c r="I151" s="43">
        <v>15.2</v>
      </c>
      <c r="J151" s="43">
        <v>62</v>
      </c>
      <c r="K151" s="44">
        <v>376</v>
      </c>
      <c r="L151" s="43">
        <v>3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3.07</v>
      </c>
      <c r="H152" s="43">
        <v>1.07</v>
      </c>
      <c r="I152" s="43">
        <v>20.9</v>
      </c>
      <c r="J152" s="43">
        <v>107.2</v>
      </c>
      <c r="K152" s="44">
        <v>8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25.63</v>
      </c>
      <c r="H156" s="19">
        <f t="shared" si="72"/>
        <v>18.389999999999997</v>
      </c>
      <c r="I156" s="19">
        <f t="shared" si="72"/>
        <v>97.539999999999992</v>
      </c>
      <c r="J156" s="19">
        <f t="shared" si="72"/>
        <v>672.19</v>
      </c>
      <c r="K156" s="25"/>
      <c r="L156" s="19">
        <f t="shared" ref="L156" si="73">SUM(L147:L155)</f>
        <v>103.21000000000001</v>
      </c>
    </row>
    <row r="157" spans="1:12" ht="15.75" thickBot="1">
      <c r="A157" s="29">
        <f>A139</f>
        <v>2</v>
      </c>
      <c r="B157" s="30">
        <f>B139</f>
        <v>3</v>
      </c>
      <c r="C157" s="111" t="s">
        <v>4</v>
      </c>
      <c r="D157" s="112"/>
      <c r="E157" s="31"/>
      <c r="F157" s="32">
        <f>F146+F156</f>
        <v>700</v>
      </c>
      <c r="G157" s="32">
        <f t="shared" ref="G157" si="74">G146+G156</f>
        <v>25.63</v>
      </c>
      <c r="H157" s="32">
        <f t="shared" ref="H157" si="75">H146+H156</f>
        <v>18.389999999999997</v>
      </c>
      <c r="I157" s="32">
        <f t="shared" ref="I157" si="76">I146+I156</f>
        <v>97.539999999999992</v>
      </c>
      <c r="J157" s="32">
        <f t="shared" ref="J157:L157" si="77">J146+J156</f>
        <v>672.19</v>
      </c>
      <c r="K157" s="32"/>
      <c r="L157" s="32">
        <f t="shared" si="77"/>
        <v>103.21000000000001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51"/>
    </row>
    <row r="159" spans="1:12" ht="1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52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52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52"/>
    </row>
    <row r="162" spans="1:12" ht="15">
      <c r="A162" s="23"/>
      <c r="B162" s="15"/>
      <c r="C162" s="11"/>
      <c r="D162" s="7" t="s">
        <v>26</v>
      </c>
      <c r="E162" s="42"/>
      <c r="F162" s="43"/>
      <c r="G162" s="43"/>
      <c r="H162" s="43"/>
      <c r="I162" s="43"/>
      <c r="J162" s="43"/>
      <c r="K162" s="44"/>
      <c r="L162" s="52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68</v>
      </c>
      <c r="H166" s="43">
        <v>1</v>
      </c>
      <c r="I166" s="43">
        <v>3</v>
      </c>
      <c r="J166" s="43">
        <v>67.58</v>
      </c>
      <c r="K166" s="44">
        <v>321</v>
      </c>
      <c r="L166" s="52">
        <v>6</v>
      </c>
    </row>
    <row r="167" spans="1:12" ht="15.75" thickBot="1">
      <c r="A167" s="23"/>
      <c r="B167" s="15"/>
      <c r="C167" s="11"/>
      <c r="D167" s="7" t="s">
        <v>27</v>
      </c>
      <c r="E167" s="103" t="s">
        <v>73</v>
      </c>
      <c r="F167" s="102">
        <v>200</v>
      </c>
      <c r="G167" s="106">
        <v>1</v>
      </c>
      <c r="H167" s="106">
        <v>1</v>
      </c>
      <c r="I167" s="107">
        <v>10</v>
      </c>
      <c r="J167" s="57">
        <v>62</v>
      </c>
      <c r="K167" s="104">
        <v>38</v>
      </c>
      <c r="L167" s="105">
        <v>11.2</v>
      </c>
    </row>
    <row r="168" spans="1:12" ht="15">
      <c r="A168" s="23"/>
      <c r="B168" s="15"/>
      <c r="C168" s="11"/>
      <c r="D168" s="7" t="s">
        <v>28</v>
      </c>
      <c r="E168" s="39" t="s">
        <v>63</v>
      </c>
      <c r="F168" s="40">
        <v>90</v>
      </c>
      <c r="G168" s="40">
        <v>83.25</v>
      </c>
      <c r="H168" s="40">
        <v>15.78</v>
      </c>
      <c r="I168" s="40">
        <v>2.14</v>
      </c>
      <c r="J168" s="40">
        <v>83.25</v>
      </c>
      <c r="K168" s="41">
        <v>234</v>
      </c>
      <c r="L168" s="51">
        <v>50</v>
      </c>
    </row>
    <row r="169" spans="1:12" ht="1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181</v>
      </c>
      <c r="H169" s="43">
        <v>3.45</v>
      </c>
      <c r="I169" s="43">
        <v>15.7</v>
      </c>
      <c r="J169" s="43">
        <v>181</v>
      </c>
      <c r="K169" s="44">
        <v>694</v>
      </c>
      <c r="L169" s="52">
        <v>7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62</v>
      </c>
      <c r="H170" s="43">
        <v>7.0000000000000007E-2</v>
      </c>
      <c r="I170" s="43">
        <v>0.02</v>
      </c>
      <c r="J170" s="43">
        <v>62</v>
      </c>
      <c r="K170" s="44">
        <v>376</v>
      </c>
      <c r="L170" s="52">
        <v>4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107.2</v>
      </c>
      <c r="H171" s="43">
        <v>3.07</v>
      </c>
      <c r="I171" s="43">
        <v>1.07</v>
      </c>
      <c r="J171" s="43">
        <v>107.2</v>
      </c>
      <c r="K171" s="44">
        <v>8</v>
      </c>
      <c r="L171" s="52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502.45</v>
      </c>
      <c r="H175" s="19">
        <f t="shared" si="80"/>
        <v>24.37</v>
      </c>
      <c r="I175" s="19">
        <f t="shared" si="80"/>
        <v>31.93</v>
      </c>
      <c r="J175" s="19">
        <f t="shared" si="80"/>
        <v>563.03</v>
      </c>
      <c r="K175" s="25"/>
      <c r="L175" s="19">
        <f t="shared" ref="L175" si="81">SUM(L166:L174)</f>
        <v>81.2</v>
      </c>
    </row>
    <row r="176" spans="1:12" ht="15.75" thickBot="1">
      <c r="A176" s="29">
        <f>A158</f>
        <v>2</v>
      </c>
      <c r="B176" s="30">
        <f>B158</f>
        <v>4</v>
      </c>
      <c r="C176" s="111" t="s">
        <v>4</v>
      </c>
      <c r="D176" s="112"/>
      <c r="E176" s="31"/>
      <c r="F176" s="32">
        <f>F165+F175</f>
        <v>760</v>
      </c>
      <c r="G176" s="32">
        <f t="shared" ref="G176" si="82">G165+G175</f>
        <v>502.45</v>
      </c>
      <c r="H176" s="32">
        <f t="shared" ref="H176" si="83">H165+H175</f>
        <v>24.37</v>
      </c>
      <c r="I176" s="32">
        <f t="shared" ref="I176" si="84">I165+I175</f>
        <v>31.93</v>
      </c>
      <c r="J176" s="32">
        <f t="shared" ref="J176:L176" si="85">J165+J175</f>
        <v>563.03</v>
      </c>
      <c r="K176" s="32"/>
      <c r="L176" s="32">
        <f t="shared" si="85"/>
        <v>81.2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51"/>
    </row>
    <row r="178" spans="1:12" ht="1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52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52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52"/>
    </row>
    <row r="181" spans="1:12" ht="15">
      <c r="A181" s="23"/>
      <c r="B181" s="15"/>
      <c r="C181" s="11"/>
      <c r="D181" s="7" t="s">
        <v>26</v>
      </c>
      <c r="E181" s="42"/>
      <c r="F181" s="43"/>
      <c r="G181" s="43"/>
      <c r="H181" s="43"/>
      <c r="I181" s="43"/>
      <c r="J181" s="43"/>
      <c r="K181" s="44"/>
      <c r="L181" s="52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2</v>
      </c>
      <c r="H185" s="43">
        <v>1</v>
      </c>
      <c r="I185" s="43">
        <v>6</v>
      </c>
      <c r="J185" s="43">
        <v>58.9</v>
      </c>
      <c r="K185" s="44">
        <v>16</v>
      </c>
      <c r="L185" s="52">
        <v>5</v>
      </c>
    </row>
    <row r="186" spans="1:12" ht="15.75" thickBot="1">
      <c r="A186" s="23"/>
      <c r="B186" s="15"/>
      <c r="C186" s="11"/>
      <c r="D186" s="7" t="s">
        <v>27</v>
      </c>
      <c r="E186" s="64" t="s">
        <v>76</v>
      </c>
      <c r="F186" s="63">
        <v>200</v>
      </c>
      <c r="G186" s="65">
        <v>2.1800000000000002</v>
      </c>
      <c r="H186" s="65">
        <v>2.84</v>
      </c>
      <c r="I186" s="66">
        <v>14.3</v>
      </c>
      <c r="J186" s="67">
        <v>91.5</v>
      </c>
      <c r="K186" s="69">
        <v>80</v>
      </c>
      <c r="L186" s="68">
        <v>6.2</v>
      </c>
    </row>
    <row r="187" spans="1:12" ht="15">
      <c r="A187" s="23"/>
      <c r="B187" s="15"/>
      <c r="C187" s="11"/>
      <c r="D187" s="7" t="s">
        <v>28</v>
      </c>
      <c r="E187" s="39" t="s">
        <v>66</v>
      </c>
      <c r="F187" s="40">
        <v>130</v>
      </c>
      <c r="G187" s="40">
        <v>45.67</v>
      </c>
      <c r="H187" s="40">
        <v>42.67</v>
      </c>
      <c r="I187" s="40">
        <v>54.78</v>
      </c>
      <c r="J187" s="40">
        <v>295.33999999999997</v>
      </c>
      <c r="K187" s="41">
        <v>311</v>
      </c>
      <c r="L187" s="51">
        <v>63</v>
      </c>
    </row>
    <row r="188" spans="1:12" ht="1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6.6</v>
      </c>
      <c r="H188" s="43">
        <v>5.72</v>
      </c>
      <c r="I188" s="43">
        <v>37.880000000000003</v>
      </c>
      <c r="J188" s="43">
        <v>229.5</v>
      </c>
      <c r="K188" s="44">
        <v>679</v>
      </c>
      <c r="L188" s="52">
        <v>5</v>
      </c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3.16</v>
      </c>
      <c r="H189" s="43">
        <v>3.34</v>
      </c>
      <c r="I189" s="43">
        <v>22.94</v>
      </c>
      <c r="J189" s="43">
        <v>130.6</v>
      </c>
      <c r="K189" s="44">
        <v>382</v>
      </c>
      <c r="L189" s="52">
        <v>3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3.07</v>
      </c>
      <c r="H190" s="43">
        <v>1.07</v>
      </c>
      <c r="I190" s="43">
        <v>20.9</v>
      </c>
      <c r="J190" s="43">
        <v>107.2</v>
      </c>
      <c r="K190" s="44">
        <v>8</v>
      </c>
      <c r="L190" s="52">
        <v>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62.68</v>
      </c>
      <c r="H194" s="19">
        <f t="shared" si="88"/>
        <v>56.640000000000008</v>
      </c>
      <c r="I194" s="19">
        <f t="shared" si="88"/>
        <v>156.80000000000001</v>
      </c>
      <c r="J194" s="19">
        <f t="shared" si="88"/>
        <v>913.04000000000008</v>
      </c>
      <c r="K194" s="25"/>
      <c r="L194" s="19">
        <f t="shared" ref="L194" si="89">SUM(L185:L193)</f>
        <v>85.2</v>
      </c>
    </row>
    <row r="195" spans="1:12" ht="15.75" thickBot="1">
      <c r="A195" s="29">
        <f>A177</f>
        <v>2</v>
      </c>
      <c r="B195" s="30">
        <f>B177</f>
        <v>5</v>
      </c>
      <c r="C195" s="111" t="s">
        <v>4</v>
      </c>
      <c r="D195" s="112"/>
      <c r="E195" s="31"/>
      <c r="F195" s="32">
        <f>F184+F194</f>
        <v>800</v>
      </c>
      <c r="G195" s="32">
        <f t="shared" ref="G195" si="90">G184+G194</f>
        <v>62.68</v>
      </c>
      <c r="H195" s="32">
        <f t="shared" ref="H195" si="91">H184+H194</f>
        <v>56.640000000000008</v>
      </c>
      <c r="I195" s="32">
        <f t="shared" ref="I195" si="92">I184+I194</f>
        <v>156.80000000000001</v>
      </c>
      <c r="J195" s="32">
        <f t="shared" ref="J195:L195" si="93">J184+J194</f>
        <v>913.04000000000008</v>
      </c>
      <c r="K195" s="32"/>
      <c r="L195" s="32">
        <f t="shared" si="93"/>
        <v>85.2</v>
      </c>
    </row>
    <row r="196" spans="1:12" ht="13.5" thickBot="1">
      <c r="A196" s="27"/>
      <c r="B196" s="28"/>
      <c r="C196" s="113" t="s">
        <v>5</v>
      </c>
      <c r="D196" s="113"/>
      <c r="E196" s="113"/>
      <c r="F196" s="34">
        <f>(F24+F43+F62+F81+F100+F119+F138+F157+F176+F195)/(IF(F24=0,0,1)+IF(F43=0,0,1)+IF(F62=0,0,1)+IF(F81=0,0,1)+IF(F100=0,0,1)+IF(F119=0,0,1)+IF(F138=0,0,1)+IF(F157=0,0,1)+IF(F176=0,0,1)+IF(F195=0,0,1))</f>
        <v>744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85.353999999999999</v>
      </c>
      <c r="H196" s="34">
        <f t="shared" si="94"/>
        <v>26.792000000000002</v>
      </c>
      <c r="I196" s="34">
        <f t="shared" si="94"/>
        <v>97.84399999999998</v>
      </c>
      <c r="J196" s="34">
        <f t="shared" si="94"/>
        <v>722.36199999999985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87.213000000000008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dcterms:created xsi:type="dcterms:W3CDTF">2022-05-16T14:23:56Z</dcterms:created>
  <dcterms:modified xsi:type="dcterms:W3CDTF">2024-12-10T11:57:44Z</dcterms:modified>
</cp:coreProperties>
</file>